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01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<sst xmlns="http://schemas.openxmlformats.org/spreadsheetml/2006/main" count="86" uniqueCount="44">
  <si>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LEI</t>
  </si>
  <si>
    <t>Nr.</t>
  </si>
  <si>
    <t>Denumire program</t>
  </si>
  <si>
    <t>Suma</t>
  </si>
  <si>
    <t>TOTAL sumă</t>
  </si>
  <si>
    <t xml:space="preserve">TOTAL </t>
  </si>
  <si>
    <t>crt.</t>
  </si>
  <si>
    <t>Medicamente</t>
  </si>
  <si>
    <t>Materiale sanitare</t>
  </si>
  <si>
    <t>contractată</t>
  </si>
  <si>
    <t>GENERAL</t>
  </si>
  <si>
    <t>spital</t>
  </si>
  <si>
    <t>ambulatoriu</t>
  </si>
  <si>
    <t>SPITALUL JUDEŢEAN DE URGENŢĂ ALBA IULIA</t>
  </si>
  <si>
    <t>Programul naţional de ortopedie</t>
  </si>
  <si>
    <t>Programul national de diabet zaharat</t>
  </si>
  <si>
    <t>TOTAL</t>
  </si>
  <si>
    <t>TRIM. I</t>
  </si>
  <si>
    <t>Programul naţional de  tratament</t>
  </si>
  <si>
    <t>TRIM. II</t>
  </si>
  <si>
    <t>TRIM. III</t>
  </si>
  <si>
    <t>TRIM. IV</t>
  </si>
  <si>
    <t>Trim./</t>
  </si>
  <si>
    <t>An</t>
  </si>
  <si>
    <t>AN 2017</t>
  </si>
  <si>
    <t>1.2</t>
  </si>
  <si>
    <t xml:space="preserve">al hemofiliei si talasemiei ,hemofilie fara </t>
  </si>
  <si>
    <t>inhibitori-cu profilaxie continua</t>
  </si>
  <si>
    <t>inhibitori-cu profilaxie intermitenta</t>
  </si>
  <si>
    <t>inhibitori-cu substitutie on demand</t>
  </si>
  <si>
    <t>3.1</t>
  </si>
  <si>
    <t>3.2</t>
  </si>
  <si>
    <t>3.3</t>
  </si>
  <si>
    <t>-Endoprotezati adulti</t>
  </si>
  <si>
    <t>Sume contractate an 2018</t>
  </si>
  <si>
    <t>AN 2018</t>
  </si>
  <si>
    <t>al bolnavilor cu afecţiuni oncologice</t>
  </si>
  <si>
    <t xml:space="preserve">Subprogram de tratament medicamentos </t>
  </si>
  <si>
    <t>(adulti si copii)</t>
  </si>
  <si>
    <t xml:space="preserve"> Sume pentru medicamente utilizate in  </t>
  </si>
  <si>
    <t>programele nationale cu scop curativ care</t>
  </si>
  <si>
    <t>fac obiectul contractelor de tip COST VOLUM</t>
  </si>
  <si>
    <t>-Subprogramul de tratament al bolnavilor cu</t>
  </si>
  <si>
    <t>afectiuni oncologice ( adulti si copii)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</si>
</sst>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">
      <selection activeCell="A4" sqref="A4:A5"/>
    </sheetView>
  </sheetViews>
  <sheetFormatPr defaultColWidth="9.140625" defaultRowHeight="12.75"/>
  <cols>
    <col min="1" max="1" width="3.421875" style="1" customWidth="1"/>
    <col min="2" max="2" width="43.140625" style="1" customWidth="1"/>
    <col min="3" max="3" width="13.57421875" style="1" customWidth="1"/>
    <col min="4" max="4" width="16.00390625" style="1" customWidth="1"/>
    <col min="5" max="5" width="16.421875" style="1" customWidth="1"/>
    <col min="6" max="6" width="12.57421875" style="1" customWidth="1"/>
    <col min="7" max="7" width="12.421875" style="1" customWidth="1"/>
    <col min="8" max="8" width="17.28125" style="1" customWidth="1"/>
    <col min="9" max="9" width="11.57421875" style="1" customWidth="1"/>
    <col min="10" max="10" width="14.140625" style="1" customWidth="1"/>
    <col min="11" max="11" width="13.140625" style="1" customWidth="1"/>
    <col min="12" max="12" width="11.7109375" style="1" bestFit="1" customWidth="1"/>
    <col min="13" max="16384" width="9.140625" style="1" customWidth="1"/>
  </cols>
  <sheetData>
    <row r="1" spans="2:10" ht="12.75">
      <c r="B1" s="2" t="s">
        <v>13</v>
      </c>
      <c r="C1" s="2"/>
      <c r="D1" s="2"/>
      <c r="F1" s="2"/>
      <c r="G1" s="2"/>
      <c r="H1" s="2"/>
      <c r="I1" s="3"/>
      <c r="J1" s="12"/>
    </row>
    <row r="2" ht="12.75">
      <c r="B2" s="2" t="s">
        <v>34</v>
      </c>
    </row>
    <row r="3" ht="13.5" thickBot="1">
      <c r="J3" s="26" t="s">
        <v>0</v>
      </c>
    </row>
    <row r="4" spans="1:10" ht="16.5" thickBot="1">
      <c r="A4" s="4" t="s">
        <v>1</v>
      </c>
      <c r="B4" s="5" t="s">
        <v>2</v>
      </c>
      <c r="C4" s="6" t="s">
        <v>22</v>
      </c>
      <c r="D4" s="73" t="s">
        <v>3</v>
      </c>
      <c r="E4" s="74"/>
      <c r="F4" s="74"/>
      <c r="G4" s="75"/>
      <c r="H4" s="76" t="s">
        <v>4</v>
      </c>
      <c r="I4" s="77"/>
      <c r="J4" s="6" t="s">
        <v>5</v>
      </c>
    </row>
    <row r="5" spans="1:10" ht="13.5" customHeight="1" thickBot="1">
      <c r="A5" s="7" t="s">
        <v>6</v>
      </c>
      <c r="B5" s="8"/>
      <c r="C5" s="6" t="s">
        <v>23</v>
      </c>
      <c r="D5" s="78" t="s">
        <v>7</v>
      </c>
      <c r="E5" s="79"/>
      <c r="F5" s="76" t="s">
        <v>8</v>
      </c>
      <c r="G5" s="77"/>
      <c r="H5" s="80" t="s">
        <v>9</v>
      </c>
      <c r="I5" s="81"/>
      <c r="J5" s="9" t="s">
        <v>10</v>
      </c>
    </row>
    <row r="6" spans="1:12" ht="13.5" customHeight="1" thickBot="1">
      <c r="A6" s="53"/>
      <c r="B6" s="54"/>
      <c r="C6" s="25"/>
      <c r="D6" s="52" t="s">
        <v>11</v>
      </c>
      <c r="E6" s="41" t="s">
        <v>12</v>
      </c>
      <c r="F6" s="52" t="s">
        <v>11</v>
      </c>
      <c r="G6" s="41" t="s">
        <v>12</v>
      </c>
      <c r="H6" s="52" t="s">
        <v>11</v>
      </c>
      <c r="I6" s="41" t="s">
        <v>12</v>
      </c>
      <c r="J6" s="55"/>
      <c r="L6" s="28"/>
    </row>
    <row r="7" spans="1:12" ht="12.75">
      <c r="A7" s="9">
        <v>1</v>
      </c>
      <c r="B7" s="16" t="s">
        <v>37</v>
      </c>
      <c r="C7" s="51" t="s">
        <v>17</v>
      </c>
      <c r="D7" s="45">
        <v>1465203.53</v>
      </c>
      <c r="E7" s="33">
        <v>0</v>
      </c>
      <c r="F7" s="45">
        <v>0</v>
      </c>
      <c r="G7" s="33">
        <v>0</v>
      </c>
      <c r="H7" s="22">
        <f aca="true" t="shared" si="0" ref="H7:I10">D7+F7</f>
        <v>1465203.53</v>
      </c>
      <c r="I7" s="20">
        <f t="shared" si="0"/>
        <v>0</v>
      </c>
      <c r="J7" s="20">
        <f>H7+I7</f>
        <v>1465203.53</v>
      </c>
      <c r="L7" s="28"/>
    </row>
    <row r="8" spans="1:12" ht="12.75">
      <c r="A8" s="56"/>
      <c r="B8" s="16" t="s">
        <v>36</v>
      </c>
      <c r="C8" s="42" t="s">
        <v>19</v>
      </c>
      <c r="D8" s="45">
        <v>1897234.18</v>
      </c>
      <c r="E8" s="27">
        <v>0</v>
      </c>
      <c r="F8" s="29">
        <v>0</v>
      </c>
      <c r="G8" s="27">
        <v>0</v>
      </c>
      <c r="H8" s="22">
        <f t="shared" si="0"/>
        <v>1897234.18</v>
      </c>
      <c r="I8" s="21">
        <f t="shared" si="0"/>
        <v>0</v>
      </c>
      <c r="J8" s="20">
        <f>H8+I8</f>
        <v>1897234.18</v>
      </c>
      <c r="L8" s="28"/>
    </row>
    <row r="9" spans="1:10" ht="12.75">
      <c r="A9" s="56"/>
      <c r="B9" s="16" t="s">
        <v>38</v>
      </c>
      <c r="C9" s="43" t="s">
        <v>20</v>
      </c>
      <c r="D9" s="45">
        <v>1542532.29</v>
      </c>
      <c r="E9" s="27">
        <v>0</v>
      </c>
      <c r="F9" s="29">
        <v>0</v>
      </c>
      <c r="G9" s="27">
        <v>0</v>
      </c>
      <c r="H9" s="22">
        <f t="shared" si="0"/>
        <v>1542532.29</v>
      </c>
      <c r="I9" s="21">
        <f t="shared" si="0"/>
        <v>0</v>
      </c>
      <c r="J9" s="20">
        <f>H9+I9</f>
        <v>1542532.29</v>
      </c>
    </row>
    <row r="10" spans="1:10" ht="13.5" thickBot="1">
      <c r="A10" s="56"/>
      <c r="B10" s="16"/>
      <c r="C10" s="43" t="s">
        <v>21</v>
      </c>
      <c r="D10" s="45">
        <v>795030</v>
      </c>
      <c r="E10" s="44">
        <v>0</v>
      </c>
      <c r="F10" s="30">
        <v>0</v>
      </c>
      <c r="G10" s="44">
        <v>0</v>
      </c>
      <c r="H10" s="22">
        <f t="shared" si="0"/>
        <v>795030</v>
      </c>
      <c r="I10" s="47">
        <f t="shared" si="0"/>
        <v>0</v>
      </c>
      <c r="J10" s="20">
        <f>H10+I10</f>
        <v>795030</v>
      </c>
    </row>
    <row r="11" spans="1:10" ht="13.5" thickBot="1">
      <c r="A11" s="57"/>
      <c r="B11" s="14"/>
      <c r="C11" s="40" t="s">
        <v>35</v>
      </c>
      <c r="D11" s="34">
        <f aca="true" t="shared" si="1" ref="D11:J11">SUM(D7:D10)</f>
        <v>5700000</v>
      </c>
      <c r="E11" s="19">
        <f t="shared" si="1"/>
        <v>0</v>
      </c>
      <c r="F11" s="34">
        <f t="shared" si="1"/>
        <v>0</v>
      </c>
      <c r="G11" s="19">
        <f t="shared" si="1"/>
        <v>0</v>
      </c>
      <c r="H11" s="34">
        <f t="shared" si="1"/>
        <v>5700000</v>
      </c>
      <c r="I11" s="19">
        <f t="shared" si="1"/>
        <v>0</v>
      </c>
      <c r="J11" s="19">
        <f t="shared" si="1"/>
        <v>5700000</v>
      </c>
    </row>
    <row r="12" spans="1:10" ht="12.75">
      <c r="A12" s="59" t="s">
        <v>25</v>
      </c>
      <c r="B12" s="16" t="s">
        <v>39</v>
      </c>
      <c r="C12" s="51" t="s">
        <v>17</v>
      </c>
      <c r="D12" s="45">
        <v>0</v>
      </c>
      <c r="E12" s="33">
        <v>0</v>
      </c>
      <c r="F12" s="45">
        <v>0</v>
      </c>
      <c r="G12" s="33">
        <v>0</v>
      </c>
      <c r="H12" s="22">
        <f aca="true" t="shared" si="2" ref="H12:I15">D12+F12</f>
        <v>0</v>
      </c>
      <c r="I12" s="20">
        <f t="shared" si="2"/>
        <v>0</v>
      </c>
      <c r="J12" s="20">
        <f>SUM(H12:I12)</f>
        <v>0</v>
      </c>
    </row>
    <row r="13" spans="1:10" ht="12.75">
      <c r="A13" s="56"/>
      <c r="B13" s="16" t="s">
        <v>40</v>
      </c>
      <c r="C13" s="42" t="s">
        <v>19</v>
      </c>
      <c r="D13" s="45">
        <v>348392.99</v>
      </c>
      <c r="E13" s="27">
        <v>0</v>
      </c>
      <c r="F13" s="29">
        <v>0</v>
      </c>
      <c r="G13" s="27">
        <v>0</v>
      </c>
      <c r="H13" s="23">
        <f t="shared" si="2"/>
        <v>348392.99</v>
      </c>
      <c r="I13" s="21">
        <f t="shared" si="2"/>
        <v>0</v>
      </c>
      <c r="J13" s="21">
        <f>SUM(H13:I13)</f>
        <v>348392.99</v>
      </c>
    </row>
    <row r="14" spans="1:10" ht="12.75">
      <c r="A14" s="56"/>
      <c r="B14" s="16" t="s">
        <v>41</v>
      </c>
      <c r="C14" s="43" t="s">
        <v>20</v>
      </c>
      <c r="D14" s="45">
        <v>2341114.01</v>
      </c>
      <c r="E14" s="27">
        <v>0</v>
      </c>
      <c r="F14" s="29">
        <v>0</v>
      </c>
      <c r="G14" s="27">
        <v>0</v>
      </c>
      <c r="H14" s="23">
        <f t="shared" si="2"/>
        <v>2341114.01</v>
      </c>
      <c r="I14" s="21">
        <f t="shared" si="2"/>
        <v>0</v>
      </c>
      <c r="J14" s="21">
        <f>SUM(H14:I14)</f>
        <v>2341114.01</v>
      </c>
    </row>
    <row r="15" spans="1:10" ht="13.5" thickBot="1">
      <c r="A15" s="56"/>
      <c r="B15" s="66" t="s">
        <v>42</v>
      </c>
      <c r="C15" s="43" t="s">
        <v>21</v>
      </c>
      <c r="D15" s="45">
        <v>1814974</v>
      </c>
      <c r="E15" s="44">
        <v>0</v>
      </c>
      <c r="F15" s="30">
        <v>0</v>
      </c>
      <c r="G15" s="44">
        <v>0</v>
      </c>
      <c r="H15" s="48">
        <f t="shared" si="2"/>
        <v>1814974</v>
      </c>
      <c r="I15" s="47">
        <f t="shared" si="2"/>
        <v>0</v>
      </c>
      <c r="J15" s="47">
        <f>SUM(H15:I15)</f>
        <v>1814974</v>
      </c>
    </row>
    <row r="16" spans="1:10" ht="13.5" thickBot="1">
      <c r="A16" s="56"/>
      <c r="B16" s="16" t="s">
        <v>43</v>
      </c>
      <c r="C16" s="40" t="s">
        <v>35</v>
      </c>
      <c r="D16" s="34">
        <f aca="true" t="shared" si="3" ref="D16:J16">SUM(D12:D15)</f>
        <v>4504481</v>
      </c>
      <c r="E16" s="19">
        <f t="shared" si="3"/>
        <v>0</v>
      </c>
      <c r="F16" s="34">
        <f t="shared" si="3"/>
        <v>0</v>
      </c>
      <c r="G16" s="19">
        <f t="shared" si="3"/>
        <v>0</v>
      </c>
      <c r="H16" s="34">
        <f t="shared" si="3"/>
        <v>4504481</v>
      </c>
      <c r="I16" s="19">
        <f t="shared" si="3"/>
        <v>0</v>
      </c>
      <c r="J16" s="19">
        <f t="shared" si="3"/>
        <v>4504481</v>
      </c>
    </row>
    <row r="17" spans="1:11" ht="12.75">
      <c r="A17" s="6">
        <v>2</v>
      </c>
      <c r="B17" s="13" t="s">
        <v>15</v>
      </c>
      <c r="C17" s="51" t="s">
        <v>17</v>
      </c>
      <c r="D17" s="45">
        <v>1984.35</v>
      </c>
      <c r="E17" s="33">
        <v>0</v>
      </c>
      <c r="F17" s="45">
        <v>7148.93</v>
      </c>
      <c r="G17" s="33">
        <v>0</v>
      </c>
      <c r="H17" s="22">
        <f aca="true" t="shared" si="4" ref="H17:I20">D17+F17</f>
        <v>9133.28</v>
      </c>
      <c r="I17" s="20">
        <f t="shared" si="4"/>
        <v>0</v>
      </c>
      <c r="J17" s="20">
        <f>H17+I17</f>
        <v>9133.28</v>
      </c>
      <c r="K17" s="28"/>
    </row>
    <row r="18" spans="1:11" ht="12.75">
      <c r="A18" s="9"/>
      <c r="B18" s="16"/>
      <c r="C18" s="42" t="s">
        <v>19</v>
      </c>
      <c r="D18" s="45">
        <v>827.97</v>
      </c>
      <c r="E18" s="27">
        <v>0</v>
      </c>
      <c r="F18" s="45">
        <v>3874.28</v>
      </c>
      <c r="G18" s="27">
        <v>0</v>
      </c>
      <c r="H18" s="23">
        <f t="shared" si="4"/>
        <v>4702.25</v>
      </c>
      <c r="I18" s="21">
        <f t="shared" si="4"/>
        <v>0</v>
      </c>
      <c r="J18" s="21">
        <f>H18+I18</f>
        <v>4702.25</v>
      </c>
      <c r="K18" s="28"/>
    </row>
    <row r="19" spans="1:11" ht="12.75">
      <c r="A19" s="9"/>
      <c r="B19" s="16"/>
      <c r="C19" s="43" t="s">
        <v>20</v>
      </c>
      <c r="D19" s="45">
        <v>7664.23</v>
      </c>
      <c r="E19" s="27">
        <v>0</v>
      </c>
      <c r="F19" s="45">
        <v>5866.79</v>
      </c>
      <c r="G19" s="27">
        <v>0</v>
      </c>
      <c r="H19" s="23">
        <f t="shared" si="4"/>
        <v>13531.02</v>
      </c>
      <c r="I19" s="21">
        <f t="shared" si="4"/>
        <v>0</v>
      </c>
      <c r="J19" s="21">
        <f>H19+I19</f>
        <v>13531.02</v>
      </c>
      <c r="K19" s="28"/>
    </row>
    <row r="20" spans="1:11" ht="13.5" thickBot="1">
      <c r="A20" s="9"/>
      <c r="B20" s="16"/>
      <c r="C20" s="43" t="s">
        <v>21</v>
      </c>
      <c r="D20" s="45">
        <v>0</v>
      </c>
      <c r="E20" s="44">
        <v>0</v>
      </c>
      <c r="F20" s="45">
        <v>7670</v>
      </c>
      <c r="G20" s="44">
        <v>0</v>
      </c>
      <c r="H20" s="48">
        <f t="shared" si="4"/>
        <v>7670</v>
      </c>
      <c r="I20" s="47">
        <f t="shared" si="4"/>
        <v>0</v>
      </c>
      <c r="J20" s="47">
        <f>H20+I20</f>
        <v>7670</v>
      </c>
      <c r="K20" s="28"/>
    </row>
    <row r="21" spans="1:11" ht="13.5" thickBot="1">
      <c r="A21" s="9"/>
      <c r="B21" s="14"/>
      <c r="C21" s="40" t="s">
        <v>35</v>
      </c>
      <c r="D21" s="34">
        <f aca="true" t="shared" si="5" ref="D21:J21">SUM(D17:D20)</f>
        <v>10476.55</v>
      </c>
      <c r="E21" s="19">
        <f t="shared" si="5"/>
        <v>0</v>
      </c>
      <c r="F21" s="34">
        <f t="shared" si="5"/>
        <v>24560</v>
      </c>
      <c r="G21" s="19">
        <f t="shared" si="5"/>
        <v>0</v>
      </c>
      <c r="H21" s="34">
        <f t="shared" si="5"/>
        <v>35036.55</v>
      </c>
      <c r="I21" s="19">
        <f t="shared" si="5"/>
        <v>0</v>
      </c>
      <c r="J21" s="19">
        <f t="shared" si="5"/>
        <v>35036.55</v>
      </c>
      <c r="K21" s="28"/>
    </row>
    <row r="22" spans="1:10" ht="12.75">
      <c r="A22" s="62" t="s">
        <v>30</v>
      </c>
      <c r="B22" s="58" t="s">
        <v>18</v>
      </c>
      <c r="C22" s="51" t="s">
        <v>17</v>
      </c>
      <c r="D22" s="45">
        <v>91472.8</v>
      </c>
      <c r="E22" s="33">
        <v>0</v>
      </c>
      <c r="F22" s="45">
        <v>0</v>
      </c>
      <c r="G22" s="33">
        <v>0</v>
      </c>
      <c r="H22" s="22">
        <f aca="true" t="shared" si="6" ref="H22:I25">D22+F22</f>
        <v>91472.8</v>
      </c>
      <c r="I22" s="20">
        <f t="shared" si="6"/>
        <v>0</v>
      </c>
      <c r="J22" s="20">
        <f>H22+I22</f>
        <v>91472.8</v>
      </c>
    </row>
    <row r="23" spans="1:10" ht="12.75">
      <c r="A23" s="56"/>
      <c r="B23" s="8" t="s">
        <v>26</v>
      </c>
      <c r="C23" s="42" t="s">
        <v>19</v>
      </c>
      <c r="D23" s="45">
        <v>96046.44</v>
      </c>
      <c r="E23" s="27">
        <v>0</v>
      </c>
      <c r="F23" s="29">
        <v>0</v>
      </c>
      <c r="G23" s="27">
        <v>0</v>
      </c>
      <c r="H23" s="23">
        <f t="shared" si="6"/>
        <v>96046.44</v>
      </c>
      <c r="I23" s="21">
        <f t="shared" si="6"/>
        <v>0</v>
      </c>
      <c r="J23" s="21">
        <f>H23+I23</f>
        <v>96046.44</v>
      </c>
    </row>
    <row r="24" spans="1:10" ht="12.75">
      <c r="A24" s="56"/>
      <c r="B24" s="8" t="s">
        <v>27</v>
      </c>
      <c r="C24" s="42" t="s">
        <v>20</v>
      </c>
      <c r="D24" s="45">
        <v>246943.56</v>
      </c>
      <c r="E24" s="27">
        <v>0</v>
      </c>
      <c r="F24" s="29">
        <v>0</v>
      </c>
      <c r="G24" s="27">
        <v>0</v>
      </c>
      <c r="H24" s="23">
        <f t="shared" si="6"/>
        <v>246943.56</v>
      </c>
      <c r="I24" s="21">
        <f t="shared" si="6"/>
        <v>0</v>
      </c>
      <c r="J24" s="21">
        <f>H24+I24</f>
        <v>246943.56</v>
      </c>
    </row>
    <row r="25" spans="1:10" ht="13.5" thickBot="1">
      <c r="A25" s="56"/>
      <c r="B25" s="8"/>
      <c r="C25" s="43" t="s">
        <v>21</v>
      </c>
      <c r="D25" s="45">
        <v>213827.2</v>
      </c>
      <c r="E25" s="44">
        <v>0</v>
      </c>
      <c r="F25" s="30">
        <v>0</v>
      </c>
      <c r="G25" s="44">
        <v>0</v>
      </c>
      <c r="H25" s="48">
        <f t="shared" si="6"/>
        <v>213827.2</v>
      </c>
      <c r="I25" s="47">
        <f t="shared" si="6"/>
        <v>0</v>
      </c>
      <c r="J25" s="47">
        <f>H25+I25</f>
        <v>213827.2</v>
      </c>
    </row>
    <row r="26" spans="1:10" ht="13.5" thickBot="1">
      <c r="A26" s="57"/>
      <c r="B26" s="54"/>
      <c r="C26" s="40" t="s">
        <v>35</v>
      </c>
      <c r="D26" s="34">
        <f aca="true" t="shared" si="7" ref="D26:J26">SUM(D22:D25)</f>
        <v>648290</v>
      </c>
      <c r="E26" s="19">
        <f t="shared" si="7"/>
        <v>0</v>
      </c>
      <c r="F26" s="34">
        <f t="shared" si="7"/>
        <v>0</v>
      </c>
      <c r="G26" s="19">
        <f t="shared" si="7"/>
        <v>0</v>
      </c>
      <c r="H26" s="34">
        <f t="shared" si="7"/>
        <v>648290</v>
      </c>
      <c r="I26" s="19">
        <f t="shared" si="7"/>
        <v>0</v>
      </c>
      <c r="J26" s="19">
        <f t="shared" si="7"/>
        <v>648290</v>
      </c>
    </row>
    <row r="27" spans="1:10" ht="12.75">
      <c r="A27" s="63" t="s">
        <v>31</v>
      </c>
      <c r="B27" s="58" t="s">
        <v>18</v>
      </c>
      <c r="C27" s="51" t="s">
        <v>17</v>
      </c>
      <c r="D27" s="35">
        <v>34302.3</v>
      </c>
      <c r="E27" s="46">
        <v>0</v>
      </c>
      <c r="F27" s="35">
        <v>0</v>
      </c>
      <c r="G27" s="46">
        <v>0</v>
      </c>
      <c r="H27" s="35">
        <f>D27+F27</f>
        <v>34302.3</v>
      </c>
      <c r="I27" s="46">
        <f>E27+G27</f>
        <v>0</v>
      </c>
      <c r="J27" s="46">
        <f>SUM(H27:I27)</f>
        <v>34302.3</v>
      </c>
    </row>
    <row r="28" spans="1:10" ht="12.75">
      <c r="A28" s="56"/>
      <c r="B28" s="8" t="s">
        <v>26</v>
      </c>
      <c r="C28" s="42" t="s">
        <v>19</v>
      </c>
      <c r="D28" s="35">
        <v>102906.9</v>
      </c>
      <c r="E28" s="36">
        <v>0</v>
      </c>
      <c r="F28" s="37">
        <v>0</v>
      </c>
      <c r="G28" s="36">
        <v>0</v>
      </c>
      <c r="H28" s="37">
        <f aca="true" t="shared" si="8" ref="H28:I30">D28+F28</f>
        <v>102906.9</v>
      </c>
      <c r="I28" s="36">
        <f t="shared" si="8"/>
        <v>0</v>
      </c>
      <c r="J28" s="36">
        <f>SUM(H28:I28)</f>
        <v>102906.9</v>
      </c>
    </row>
    <row r="29" spans="1:10" ht="12.75">
      <c r="A29" s="56"/>
      <c r="B29" s="8" t="s">
        <v>28</v>
      </c>
      <c r="C29" s="42" t="s">
        <v>20</v>
      </c>
      <c r="D29" s="35">
        <v>289140.8</v>
      </c>
      <c r="E29" s="36">
        <v>0</v>
      </c>
      <c r="F29" s="37">
        <v>0</v>
      </c>
      <c r="G29" s="36">
        <v>0</v>
      </c>
      <c r="H29" s="37">
        <f t="shared" si="8"/>
        <v>289140.8</v>
      </c>
      <c r="I29" s="36">
        <f t="shared" si="8"/>
        <v>0</v>
      </c>
      <c r="J29" s="36">
        <f>SUM(H29:I29)</f>
        <v>289140.8</v>
      </c>
    </row>
    <row r="30" spans="1:10" ht="13.5" thickBot="1">
      <c r="A30" s="56"/>
      <c r="B30" s="8"/>
      <c r="C30" s="43" t="s">
        <v>21</v>
      </c>
      <c r="D30" s="35">
        <v>280000</v>
      </c>
      <c r="E30" s="38">
        <v>0</v>
      </c>
      <c r="F30" s="39">
        <v>0</v>
      </c>
      <c r="G30" s="38">
        <v>0</v>
      </c>
      <c r="H30" s="39">
        <f t="shared" si="8"/>
        <v>280000</v>
      </c>
      <c r="I30" s="38">
        <f t="shared" si="8"/>
        <v>0</v>
      </c>
      <c r="J30" s="38">
        <f>SUM(H30:I30)</f>
        <v>280000</v>
      </c>
    </row>
    <row r="31" spans="1:10" ht="13.5" thickBot="1">
      <c r="A31" s="57"/>
      <c r="B31" s="54"/>
      <c r="C31" s="40" t="s">
        <v>35</v>
      </c>
      <c r="D31" s="34">
        <f>SUM(D27:D30)</f>
        <v>706350</v>
      </c>
      <c r="E31" s="19">
        <f aca="true" t="shared" si="9" ref="E31:J31">SUM(E27:E30)</f>
        <v>0</v>
      </c>
      <c r="F31" s="34">
        <f t="shared" si="9"/>
        <v>0</v>
      </c>
      <c r="G31" s="19">
        <f t="shared" si="9"/>
        <v>0</v>
      </c>
      <c r="H31" s="34">
        <f t="shared" si="9"/>
        <v>706350</v>
      </c>
      <c r="I31" s="19">
        <f t="shared" si="9"/>
        <v>0</v>
      </c>
      <c r="J31" s="19">
        <f t="shared" si="9"/>
        <v>706350</v>
      </c>
    </row>
    <row r="32" spans="1:10" ht="12.75">
      <c r="A32" s="64" t="s">
        <v>32</v>
      </c>
      <c r="B32" s="58" t="s">
        <v>18</v>
      </c>
      <c r="C32" s="51" t="s">
        <v>17</v>
      </c>
      <c r="D32" s="35">
        <v>80038.7</v>
      </c>
      <c r="E32" s="46">
        <v>0</v>
      </c>
      <c r="F32" s="35">
        <v>0</v>
      </c>
      <c r="G32" s="46">
        <v>0</v>
      </c>
      <c r="H32" s="35">
        <f aca="true" t="shared" si="10" ref="H32:I35">D32+F32</f>
        <v>80038.7</v>
      </c>
      <c r="I32" s="46">
        <f t="shared" si="10"/>
        <v>0</v>
      </c>
      <c r="J32" s="46">
        <f>SUM(H32:I32)</f>
        <v>80038.7</v>
      </c>
    </row>
    <row r="33" spans="1:11" ht="12.75">
      <c r="A33" s="60"/>
      <c r="B33" s="8" t="s">
        <v>26</v>
      </c>
      <c r="C33" s="42" t="s">
        <v>19</v>
      </c>
      <c r="D33" s="35">
        <v>20581.38</v>
      </c>
      <c r="E33" s="36">
        <v>0</v>
      </c>
      <c r="F33" s="37">
        <v>0</v>
      </c>
      <c r="G33" s="36">
        <v>0</v>
      </c>
      <c r="H33" s="37">
        <f t="shared" si="10"/>
        <v>20581.38</v>
      </c>
      <c r="I33" s="36">
        <f t="shared" si="10"/>
        <v>0</v>
      </c>
      <c r="J33" s="36">
        <f>SUM(H33:I33)</f>
        <v>20581.38</v>
      </c>
      <c r="K33" s="28"/>
    </row>
    <row r="34" spans="1:10" ht="12.75">
      <c r="A34" s="60"/>
      <c r="B34" s="8" t="s">
        <v>29</v>
      </c>
      <c r="C34" s="42" t="s">
        <v>20</v>
      </c>
      <c r="D34" s="35">
        <v>48837.12</v>
      </c>
      <c r="E34" s="36">
        <v>0</v>
      </c>
      <c r="F34" s="37">
        <v>0</v>
      </c>
      <c r="G34" s="36">
        <v>0</v>
      </c>
      <c r="H34" s="37">
        <f t="shared" si="10"/>
        <v>48837.12</v>
      </c>
      <c r="I34" s="36">
        <f t="shared" si="10"/>
        <v>0</v>
      </c>
      <c r="J34" s="36">
        <f>SUM(H34:I34)</f>
        <v>48837.12</v>
      </c>
    </row>
    <row r="35" spans="1:10" ht="13.5" thickBot="1">
      <c r="A35" s="56"/>
      <c r="B35" s="61"/>
      <c r="C35" s="43" t="s">
        <v>21</v>
      </c>
      <c r="D35" s="35">
        <v>2.7999999999883585</v>
      </c>
      <c r="E35" s="38">
        <v>0</v>
      </c>
      <c r="F35" s="39">
        <v>0</v>
      </c>
      <c r="G35" s="38">
        <v>0</v>
      </c>
      <c r="H35" s="39">
        <f t="shared" si="10"/>
        <v>2.7999999999883585</v>
      </c>
      <c r="I35" s="38">
        <f t="shared" si="10"/>
        <v>0</v>
      </c>
      <c r="J35" s="38">
        <f>SUM(H35:I35)</f>
        <v>2.7999999999883585</v>
      </c>
    </row>
    <row r="36" spans="1:10" ht="13.5" thickBot="1">
      <c r="A36" s="56"/>
      <c r="B36" s="61"/>
      <c r="C36" s="40" t="s">
        <v>35</v>
      </c>
      <c r="D36" s="19">
        <f aca="true" t="shared" si="11" ref="D36:J36">SUM(D32:D35)</f>
        <v>149460</v>
      </c>
      <c r="E36" s="19">
        <f t="shared" si="11"/>
        <v>0</v>
      </c>
      <c r="F36" s="19">
        <f t="shared" si="11"/>
        <v>0</v>
      </c>
      <c r="G36" s="19">
        <f t="shared" si="11"/>
        <v>0</v>
      </c>
      <c r="H36" s="19">
        <f t="shared" si="11"/>
        <v>149460</v>
      </c>
      <c r="I36" s="34">
        <f t="shared" si="11"/>
        <v>0</v>
      </c>
      <c r="J36" s="19">
        <f t="shared" si="11"/>
        <v>149460</v>
      </c>
    </row>
    <row r="37" spans="1:10" ht="12.75">
      <c r="A37" s="6">
        <v>4</v>
      </c>
      <c r="B37" s="17" t="s">
        <v>14</v>
      </c>
      <c r="C37" s="51" t="s">
        <v>17</v>
      </c>
      <c r="D37" s="33">
        <v>0</v>
      </c>
      <c r="E37" s="33">
        <v>0</v>
      </c>
      <c r="F37" s="45">
        <v>252721.95</v>
      </c>
      <c r="G37" s="33">
        <v>0</v>
      </c>
      <c r="H37" s="20">
        <f aca="true" t="shared" si="12" ref="H37:I40">D37+F37</f>
        <v>252721.95</v>
      </c>
      <c r="I37" s="22">
        <f t="shared" si="12"/>
        <v>0</v>
      </c>
      <c r="J37" s="46">
        <f>H37+I37</f>
        <v>252721.95</v>
      </c>
    </row>
    <row r="38" spans="1:10" ht="12.75">
      <c r="A38" s="9"/>
      <c r="B38" s="65" t="s">
        <v>33</v>
      </c>
      <c r="C38" s="42" t="s">
        <v>19</v>
      </c>
      <c r="D38" s="27">
        <v>0</v>
      </c>
      <c r="E38" s="27">
        <v>0</v>
      </c>
      <c r="F38" s="45">
        <v>246688.05</v>
      </c>
      <c r="G38" s="27">
        <v>0</v>
      </c>
      <c r="H38" s="21">
        <f t="shared" si="12"/>
        <v>246688.05</v>
      </c>
      <c r="I38" s="23">
        <f t="shared" si="12"/>
        <v>0</v>
      </c>
      <c r="J38" s="36">
        <f>SUM(H38:I38)</f>
        <v>246688.05</v>
      </c>
    </row>
    <row r="39" spans="1:10" ht="12.75">
      <c r="A39" s="9"/>
      <c r="B39" s="31"/>
      <c r="C39" s="43" t="s">
        <v>20</v>
      </c>
      <c r="D39" s="27">
        <v>0</v>
      </c>
      <c r="E39" s="27">
        <v>0</v>
      </c>
      <c r="F39" s="45">
        <v>431430</v>
      </c>
      <c r="G39" s="27">
        <v>0</v>
      </c>
      <c r="H39" s="21">
        <f t="shared" si="12"/>
        <v>431430</v>
      </c>
      <c r="I39" s="23">
        <f t="shared" si="12"/>
        <v>0</v>
      </c>
      <c r="J39" s="36">
        <f>SUM(H39:I39)</f>
        <v>431430</v>
      </c>
    </row>
    <row r="40" spans="1:10" ht="13.5" thickBot="1">
      <c r="A40" s="9"/>
      <c r="B40" s="31"/>
      <c r="C40" s="43" t="s">
        <v>21</v>
      </c>
      <c r="D40" s="44">
        <v>0</v>
      </c>
      <c r="E40" s="44">
        <v>0</v>
      </c>
      <c r="F40" s="45">
        <v>227060</v>
      </c>
      <c r="G40" s="44">
        <v>0</v>
      </c>
      <c r="H40" s="47">
        <f t="shared" si="12"/>
        <v>227060</v>
      </c>
      <c r="I40" s="48">
        <f t="shared" si="12"/>
        <v>0</v>
      </c>
      <c r="J40" s="38">
        <f>SUM(H40:I40)</f>
        <v>227060</v>
      </c>
    </row>
    <row r="41" spans="1:12" ht="13.5" thickBot="1">
      <c r="A41" s="25"/>
      <c r="B41" s="18"/>
      <c r="C41" s="40" t="s">
        <v>24</v>
      </c>
      <c r="D41" s="19">
        <f>SUM(D37:D40)</f>
        <v>0</v>
      </c>
      <c r="E41" s="19">
        <f aca="true" t="shared" si="13" ref="E41:J41">SUM(E37:E40)</f>
        <v>0</v>
      </c>
      <c r="F41" s="19">
        <f t="shared" si="13"/>
        <v>1157900</v>
      </c>
      <c r="G41" s="19">
        <f t="shared" si="13"/>
        <v>0</v>
      </c>
      <c r="H41" s="19">
        <f t="shared" si="13"/>
        <v>1157900</v>
      </c>
      <c r="I41" s="34">
        <f t="shared" si="13"/>
        <v>0</v>
      </c>
      <c r="J41" s="19">
        <f t="shared" si="13"/>
        <v>1157900</v>
      </c>
      <c r="L41" s="28"/>
    </row>
    <row r="42" spans="1:12" ht="12.75">
      <c r="A42" s="67" t="s">
        <v>16</v>
      </c>
      <c r="B42" s="68"/>
      <c r="C42" s="51" t="s">
        <v>17</v>
      </c>
      <c r="D42" s="33">
        <f>D7+D12+D17+D22+D27+D32+D37</f>
        <v>1673001.6800000002</v>
      </c>
      <c r="E42" s="33">
        <f>E7+E12+E17+E22+E27+E32+E37</f>
        <v>0</v>
      </c>
      <c r="F42" s="33">
        <f>F7+F12+F17+F22+F27+F32+F37</f>
        <v>259870.88</v>
      </c>
      <c r="G42" s="33">
        <f>G7+G12+G17+G22+G27+G32+G37</f>
        <v>0</v>
      </c>
      <c r="H42" s="20">
        <f aca="true" t="shared" si="14" ref="H42:I45">D42+F42</f>
        <v>1932872.56</v>
      </c>
      <c r="I42" s="22">
        <f t="shared" si="14"/>
        <v>0</v>
      </c>
      <c r="J42" s="24">
        <f>H42+I42</f>
        <v>1932872.56</v>
      </c>
      <c r="L42" s="28"/>
    </row>
    <row r="43" spans="1:12" ht="12.75">
      <c r="A43" s="69"/>
      <c r="B43" s="70"/>
      <c r="C43" s="42" t="s">
        <v>19</v>
      </c>
      <c r="D43" s="33">
        <f>D8+D13+D18+D23+D28+D33+D38</f>
        <v>2465989.86</v>
      </c>
      <c r="E43" s="27">
        <f aca="true" t="shared" si="15" ref="E43:G45">E8+E13+E18+E23+E28+E33+E38</f>
        <v>0</v>
      </c>
      <c r="F43" s="33">
        <f t="shared" si="15"/>
        <v>250562.33</v>
      </c>
      <c r="G43" s="27">
        <f t="shared" si="15"/>
        <v>0</v>
      </c>
      <c r="H43" s="21">
        <f t="shared" si="14"/>
        <v>2716552.19</v>
      </c>
      <c r="I43" s="23">
        <f t="shared" si="14"/>
        <v>0</v>
      </c>
      <c r="J43" s="49">
        <f>H43+I43</f>
        <v>2716552.19</v>
      </c>
      <c r="L43" s="28"/>
    </row>
    <row r="44" spans="1:12" ht="12.75">
      <c r="A44" s="69"/>
      <c r="B44" s="70"/>
      <c r="C44" s="43" t="s">
        <v>20</v>
      </c>
      <c r="D44" s="33">
        <f>D9+D14+D19+D24+D29+D34+D39</f>
        <v>4476232.01</v>
      </c>
      <c r="E44" s="27">
        <f t="shared" si="15"/>
        <v>0</v>
      </c>
      <c r="F44" s="33">
        <f t="shared" si="15"/>
        <v>437296.79</v>
      </c>
      <c r="G44" s="27">
        <f t="shared" si="15"/>
        <v>0</v>
      </c>
      <c r="H44" s="21">
        <f t="shared" si="14"/>
        <v>4913528.8</v>
      </c>
      <c r="I44" s="23">
        <f t="shared" si="14"/>
        <v>0</v>
      </c>
      <c r="J44" s="49">
        <f>H44+I44</f>
        <v>4913528.8</v>
      </c>
      <c r="L44" s="28"/>
    </row>
    <row r="45" spans="1:12" ht="13.5" thickBot="1">
      <c r="A45" s="69"/>
      <c r="B45" s="70"/>
      <c r="C45" s="43" t="s">
        <v>21</v>
      </c>
      <c r="D45" s="33">
        <f>D10+D15+D20+D25+D30+D35+D40</f>
        <v>3103834</v>
      </c>
      <c r="E45" s="44">
        <f t="shared" si="15"/>
        <v>0</v>
      </c>
      <c r="F45" s="33">
        <f t="shared" si="15"/>
        <v>234730</v>
      </c>
      <c r="G45" s="44">
        <f t="shared" si="15"/>
        <v>0</v>
      </c>
      <c r="H45" s="47">
        <f t="shared" si="14"/>
        <v>3338564</v>
      </c>
      <c r="I45" s="48">
        <f t="shared" si="14"/>
        <v>0</v>
      </c>
      <c r="J45" s="50">
        <f>H45+I45</f>
        <v>3338564</v>
      </c>
      <c r="L45" s="28"/>
    </row>
    <row r="46" spans="1:12" ht="13.5" thickBot="1">
      <c r="A46" s="71"/>
      <c r="B46" s="72"/>
      <c r="C46" s="40" t="s">
        <v>35</v>
      </c>
      <c r="D46" s="19">
        <f aca="true" t="shared" si="16" ref="D46:J46">SUM(D42:D45)</f>
        <v>11719057.55</v>
      </c>
      <c r="E46" s="19">
        <f t="shared" si="16"/>
        <v>0</v>
      </c>
      <c r="F46" s="19">
        <f t="shared" si="16"/>
        <v>1182460</v>
      </c>
      <c r="G46" s="19">
        <f t="shared" si="16"/>
        <v>0</v>
      </c>
      <c r="H46" s="19">
        <f t="shared" si="16"/>
        <v>12901517.55</v>
      </c>
      <c r="I46" s="34">
        <f t="shared" si="16"/>
        <v>0</v>
      </c>
      <c r="J46" s="19">
        <f t="shared" si="16"/>
        <v>12901517.55</v>
      </c>
      <c r="L46" s="28"/>
    </row>
    <row r="47" spans="1:12" ht="12.75">
      <c r="A47" s="10"/>
      <c r="B47" s="10"/>
      <c r="C47" s="15"/>
      <c r="D47" s="32"/>
      <c r="E47" s="11"/>
      <c r="F47" s="32"/>
      <c r="G47" s="32"/>
      <c r="H47" s="32"/>
      <c r="I47" s="32"/>
      <c r="L47" s="28"/>
    </row>
    <row r="48" spans="1:10" ht="12.75">
      <c r="A48" s="2"/>
      <c r="F48" s="2"/>
      <c r="G48" s="2"/>
      <c r="H48" s="2"/>
      <c r="I48" s="2"/>
      <c r="J48" s="28"/>
    </row>
    <row r="49" spans="4:10" ht="12.75">
      <c r="D49" s="28"/>
      <c r="E49" s="28"/>
      <c r="F49" s="28"/>
      <c r="G49" s="28"/>
      <c r="J49" s="28"/>
    </row>
    <row r="50" spans="4:10" ht="12.75">
      <c r="D50" s="28"/>
      <c r="E50" s="28"/>
      <c r="F50" s="28"/>
      <c r="G50" s="28"/>
      <c r="J50" s="28"/>
    </row>
    <row r="51" spans="6:10" ht="12.75">
      <c r="F51" s="28"/>
      <c r="I51" s="28"/>
      <c r="J51" s="28"/>
    </row>
    <row r="52" ht="12.75">
      <c r="J52" s="28"/>
    </row>
    <row r="53" ht="12.75">
      <c r="J53" s="28"/>
    </row>
  </sheetData>
  <sheetProtection/>
  <mergeCells count="6">
    <mergeCell ref="A42:B46"/>
    <mergeCell ref="D4:G4"/>
    <mergeCell ref="H4:I4"/>
    <mergeCell ref="D5:E5"/>
    <mergeCell ref="F5:G5"/>
    <mergeCell ref="H5:I5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2018-10-24T11:57:34Z</cp:lastPrinted>
  <dcterms:created xsi:type="dcterms:W3CDTF">1996-10-14T23:33:28Z</dcterms:created>
  <dcterms:modified xsi:type="dcterms:W3CDTF">2018-10-24T12:37:46Z</dcterms:modified>
  <cp:category/>
  <cp:version/>
  <cp:contentType/>
  <cp:contentStatus/>
</cp:coreProperties>
</file>